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BC2ED340-542E-4C77-AB4B-97D7FE1BA4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 s="1"/>
  <c r="K6" i="1" s="1"/>
  <c r="D7" i="1"/>
  <c r="F7" i="1" s="1"/>
  <c r="K7" i="1" s="1"/>
  <c r="D8" i="1"/>
  <c r="F8" i="1" s="1"/>
  <c r="J8" i="1" s="1"/>
  <c r="D9" i="1"/>
  <c r="F9" i="1" s="1"/>
  <c r="J9" i="1" s="1"/>
  <c r="D10" i="1"/>
  <c r="D5" i="1"/>
  <c r="F5" i="1" s="1"/>
  <c r="K5" i="1" s="1"/>
  <c r="E16" i="1"/>
  <c r="D16" i="1" s="1"/>
  <c r="F16" i="1" s="1"/>
  <c r="E17" i="1"/>
  <c r="D17" i="1" s="1"/>
  <c r="F17" i="1" s="1"/>
  <c r="E18" i="1"/>
  <c r="D18" i="1" s="1"/>
  <c r="F18" i="1" s="1"/>
  <c r="I18" i="1" s="1"/>
  <c r="E19" i="1"/>
  <c r="D19" i="1" s="1"/>
  <c r="F19" i="1" s="1"/>
  <c r="E20" i="1"/>
  <c r="D20" i="1" s="1"/>
  <c r="F20" i="1" s="1"/>
  <c r="E15" i="1"/>
  <c r="D15" i="1" s="1"/>
  <c r="F10" i="1"/>
  <c r="K10" i="1" s="1"/>
  <c r="G9" i="1" l="1"/>
  <c r="I9" i="1"/>
  <c r="K9" i="1"/>
  <c r="H5" i="1"/>
  <c r="G8" i="1"/>
  <c r="H10" i="1"/>
  <c r="H6" i="1"/>
  <c r="I8" i="1"/>
  <c r="J10" i="1"/>
  <c r="J6" i="1"/>
  <c r="K8" i="1"/>
  <c r="H7" i="1"/>
  <c r="J5" i="1"/>
  <c r="J7" i="1"/>
  <c r="G5" i="1"/>
  <c r="G7" i="1"/>
  <c r="H9" i="1"/>
  <c r="I5" i="1"/>
  <c r="I7" i="1"/>
  <c r="G10" i="1"/>
  <c r="G6" i="1"/>
  <c r="H8" i="1"/>
  <c r="I10" i="1"/>
  <c r="I6" i="1"/>
  <c r="K20" i="1"/>
  <c r="H20" i="1"/>
  <c r="G20" i="1"/>
  <c r="J20" i="1"/>
  <c r="I20" i="1"/>
  <c r="J19" i="1"/>
  <c r="I19" i="1"/>
  <c r="K19" i="1"/>
  <c r="H19" i="1"/>
  <c r="G19" i="1"/>
  <c r="G17" i="1"/>
  <c r="I17" i="1"/>
  <c r="K17" i="1"/>
  <c r="H17" i="1"/>
  <c r="J17" i="1"/>
  <c r="K16" i="1"/>
  <c r="H16" i="1"/>
  <c r="J16" i="1"/>
  <c r="G16" i="1"/>
  <c r="I16" i="1"/>
  <c r="H18" i="1"/>
  <c r="K18" i="1"/>
  <c r="G18" i="1"/>
  <c r="J18" i="1"/>
  <c r="F15" i="1"/>
  <c r="K15" i="1" l="1"/>
  <c r="H15" i="1"/>
  <c r="I15" i="1"/>
  <c r="J15" i="1"/>
  <c r="G15" i="1"/>
</calcChain>
</file>

<file path=xl/sharedStrings.xml><?xml version="1.0" encoding="utf-8"?>
<sst xmlns="http://schemas.openxmlformats.org/spreadsheetml/2006/main" count="37" uniqueCount="16">
  <si>
    <t>Kč za ubytování</t>
  </si>
  <si>
    <t>Kč za el.</t>
  </si>
  <si>
    <t>Celkem Kč</t>
  </si>
  <si>
    <t>30 osob</t>
  </si>
  <si>
    <t>35 osob</t>
  </si>
  <si>
    <t>40 osob</t>
  </si>
  <si>
    <t>45 osob</t>
  </si>
  <si>
    <t>50 osob</t>
  </si>
  <si>
    <t>Topení (dny)</t>
  </si>
  <si>
    <t>Nocí</t>
  </si>
  <si>
    <t xml:space="preserve">Ceny 2023 JARO + PODZIM - pobyty kratší než 7 dní </t>
  </si>
  <si>
    <t xml:space="preserve">Ceny 2023 ZIMA - pobyty kratší než 7 dní </t>
  </si>
  <si>
    <r>
      <t xml:space="preserve">Za el. ZIMA (listopad, prosinec, leden, únor) = </t>
    </r>
    <r>
      <rPr>
        <b/>
        <sz val="11"/>
        <color rgb="FF00B050"/>
        <rFont val="Calibri"/>
        <family val="2"/>
        <charset val="238"/>
        <scheme val="minor"/>
      </rPr>
      <t>7 000,- Kč/den nebo podle skutečné spotřeby el.</t>
    </r>
  </si>
  <si>
    <r>
      <t xml:space="preserve">Za el. JARO + PODZIM (březen, duben, květen, září, říjen) = </t>
    </r>
    <r>
      <rPr>
        <b/>
        <sz val="11"/>
        <color rgb="FF00B050"/>
        <rFont val="Calibri"/>
        <family val="2"/>
        <charset val="238"/>
        <scheme val="minor"/>
      </rPr>
      <t>4 000,- Kč/den nebo podle skutečné spotřeby el.</t>
    </r>
  </si>
  <si>
    <r>
      <t xml:space="preserve">Povlečeni </t>
    </r>
    <r>
      <rPr>
        <b/>
        <sz val="11"/>
        <color rgb="FF00B050"/>
        <rFont val="Calibri"/>
        <family val="2"/>
        <charset val="238"/>
        <scheme val="minor"/>
      </rPr>
      <t>100,- Kč</t>
    </r>
    <r>
      <rPr>
        <sz val="11"/>
        <color theme="1"/>
        <rFont val="Calibri"/>
        <family val="2"/>
        <scheme val="minor"/>
      </rPr>
      <t xml:space="preserve">, pes </t>
    </r>
    <r>
      <rPr>
        <b/>
        <sz val="11"/>
        <color rgb="FF00B050"/>
        <rFont val="Calibri"/>
        <family val="2"/>
        <charset val="238"/>
        <scheme val="minor"/>
      </rPr>
      <t>500,- Kč</t>
    </r>
  </si>
  <si>
    <t>(osoba/den)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</si>
</sst>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5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>
      <selection activeCell="M16" sqref="M16"/>
    </sheetView>
  </sheetViews>
  <sheetFormatPr defaultRowHeight="14.4" x14ac:dyDescent="0.3"/>
  <cols>
    <col min="1" max="1" width="8.88671875" style="1"/>
    <col min="2" max="2" width="10.109375" style="2" customWidth="1"/>
    <col min="3" max="3" width="13.5546875" style="2" customWidth="1"/>
    <col min="4" max="4" width="13.5546875" customWidth="1"/>
    <col min="5" max="5" width="11.6640625" style="2" customWidth="1"/>
    <col min="6" max="6" width="12.6640625" style="3" customWidth="1"/>
    <col min="7" max="7" width="8.5546875" style="1" customWidth="1"/>
    <col min="8" max="10" width="8.5546875" style="3" customWidth="1"/>
    <col min="11" max="11" width="8.5546875" customWidth="1"/>
    <col min="12" max="12" width="11.33203125" customWidth="1"/>
  </cols>
  <sheetData>
    <row r="1" spans="2:12" ht="18" customHeight="1" x14ac:dyDescent="0.3"/>
    <row r="2" spans="2:12" ht="18" customHeight="1" x14ac:dyDescent="0.35">
      <c r="B2" s="33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18.600000000000001" thickBo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21.6" customHeight="1" thickTop="1" thickBot="1" x14ac:dyDescent="0.35">
      <c r="B4" s="17" t="s">
        <v>9</v>
      </c>
      <c r="C4" s="18" t="s">
        <v>0</v>
      </c>
      <c r="D4" s="19" t="s">
        <v>1</v>
      </c>
      <c r="E4" s="20" t="s">
        <v>8</v>
      </c>
      <c r="F4" s="19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7</v>
      </c>
    </row>
    <row r="5" spans="2:12" ht="15" thickTop="1" x14ac:dyDescent="0.3">
      <c r="B5" s="29">
        <v>2</v>
      </c>
      <c r="C5" s="14">
        <v>30000</v>
      </c>
      <c r="D5" s="14">
        <f t="shared" ref="D5:D10" si="0">E5*$K$25</f>
        <v>12000</v>
      </c>
      <c r="E5" s="15">
        <v>3</v>
      </c>
      <c r="F5" s="23">
        <f t="shared" ref="F5:F10" si="1">C5+D5</f>
        <v>42000</v>
      </c>
      <c r="G5" s="16">
        <f>ROUNDUP((F5/30)/B5,-1)</f>
        <v>700</v>
      </c>
      <c r="H5" s="16">
        <f t="shared" ref="H5:H10" si="2">ROUNDUP((F5/35)/B5,-1)</f>
        <v>600</v>
      </c>
      <c r="I5" s="16">
        <f t="shared" ref="I5:I10" si="3">ROUNDUP((F5/40)/B5,-1)</f>
        <v>530</v>
      </c>
      <c r="J5" s="16">
        <f t="shared" ref="J5:J10" si="4">ROUNDUP((F5/45)/B5,-1)</f>
        <v>470</v>
      </c>
      <c r="K5" s="26">
        <f t="shared" ref="K5:K10" si="5">ROUNDUP((F5/50)/B5,-1)</f>
        <v>420</v>
      </c>
      <c r="L5" s="4" t="s">
        <v>15</v>
      </c>
    </row>
    <row r="6" spans="2:12" x14ac:dyDescent="0.3">
      <c r="B6" s="30">
        <v>3</v>
      </c>
      <c r="C6" s="8">
        <v>35000</v>
      </c>
      <c r="D6" s="8">
        <f t="shared" si="0"/>
        <v>16000</v>
      </c>
      <c r="E6" s="9">
        <v>4</v>
      </c>
      <c r="F6" s="24">
        <f t="shared" si="1"/>
        <v>51000</v>
      </c>
      <c r="G6" s="10">
        <f t="shared" ref="G6:G10" si="6">ROUNDUP((F6/30)/B6,-1)</f>
        <v>570</v>
      </c>
      <c r="H6" s="10">
        <f t="shared" si="2"/>
        <v>490</v>
      </c>
      <c r="I6" s="10">
        <f t="shared" si="3"/>
        <v>430</v>
      </c>
      <c r="J6" s="10">
        <f t="shared" si="4"/>
        <v>380</v>
      </c>
      <c r="K6" s="27">
        <f t="shared" si="5"/>
        <v>340</v>
      </c>
      <c r="L6" s="4" t="s">
        <v>15</v>
      </c>
    </row>
    <row r="7" spans="2:12" x14ac:dyDescent="0.3">
      <c r="B7" s="30">
        <v>4</v>
      </c>
      <c r="C7" s="8">
        <v>40000</v>
      </c>
      <c r="D7" s="8">
        <f t="shared" si="0"/>
        <v>20000</v>
      </c>
      <c r="E7" s="9">
        <v>5</v>
      </c>
      <c r="F7" s="24">
        <f t="shared" si="1"/>
        <v>60000</v>
      </c>
      <c r="G7" s="10">
        <f t="shared" si="6"/>
        <v>500</v>
      </c>
      <c r="H7" s="10">
        <f t="shared" si="2"/>
        <v>430</v>
      </c>
      <c r="I7" s="10">
        <f t="shared" si="3"/>
        <v>380</v>
      </c>
      <c r="J7" s="10">
        <f t="shared" si="4"/>
        <v>340</v>
      </c>
      <c r="K7" s="27">
        <f t="shared" si="5"/>
        <v>300</v>
      </c>
      <c r="L7" s="4" t="s">
        <v>15</v>
      </c>
    </row>
    <row r="8" spans="2:12" x14ac:dyDescent="0.3">
      <c r="B8" s="30">
        <v>5</v>
      </c>
      <c r="C8" s="8">
        <v>45000</v>
      </c>
      <c r="D8" s="8">
        <f t="shared" si="0"/>
        <v>24000</v>
      </c>
      <c r="E8" s="9">
        <v>6</v>
      </c>
      <c r="F8" s="24">
        <f t="shared" si="1"/>
        <v>69000</v>
      </c>
      <c r="G8" s="10">
        <f t="shared" si="6"/>
        <v>460</v>
      </c>
      <c r="H8" s="10">
        <f t="shared" si="2"/>
        <v>400</v>
      </c>
      <c r="I8" s="10">
        <f t="shared" si="3"/>
        <v>350</v>
      </c>
      <c r="J8" s="10">
        <f t="shared" si="4"/>
        <v>310</v>
      </c>
      <c r="K8" s="27">
        <f t="shared" si="5"/>
        <v>280</v>
      </c>
      <c r="L8" s="4" t="s">
        <v>15</v>
      </c>
    </row>
    <row r="9" spans="2:12" x14ac:dyDescent="0.3">
      <c r="B9" s="30">
        <v>6</v>
      </c>
      <c r="C9" s="8">
        <v>50000</v>
      </c>
      <c r="D9" s="8">
        <f t="shared" si="0"/>
        <v>28000</v>
      </c>
      <c r="E9" s="9">
        <v>7</v>
      </c>
      <c r="F9" s="24">
        <f t="shared" si="1"/>
        <v>78000</v>
      </c>
      <c r="G9" s="10">
        <f t="shared" si="6"/>
        <v>440</v>
      </c>
      <c r="H9" s="10">
        <f t="shared" si="2"/>
        <v>380</v>
      </c>
      <c r="I9" s="10">
        <f t="shared" si="3"/>
        <v>330</v>
      </c>
      <c r="J9" s="10">
        <f t="shared" si="4"/>
        <v>290</v>
      </c>
      <c r="K9" s="27">
        <f t="shared" si="5"/>
        <v>260</v>
      </c>
      <c r="L9" s="4" t="s">
        <v>15</v>
      </c>
    </row>
    <row r="10" spans="2:12" ht="15" thickBot="1" x14ac:dyDescent="0.35">
      <c r="B10" s="31">
        <v>7</v>
      </c>
      <c r="C10" s="11">
        <v>55000</v>
      </c>
      <c r="D10" s="11">
        <f t="shared" si="0"/>
        <v>32000</v>
      </c>
      <c r="E10" s="12">
        <v>8</v>
      </c>
      <c r="F10" s="25">
        <f t="shared" si="1"/>
        <v>87000</v>
      </c>
      <c r="G10" s="13">
        <f t="shared" si="6"/>
        <v>420</v>
      </c>
      <c r="H10" s="13">
        <f t="shared" si="2"/>
        <v>360</v>
      </c>
      <c r="I10" s="13">
        <f t="shared" si="3"/>
        <v>320</v>
      </c>
      <c r="J10" s="13">
        <f t="shared" si="4"/>
        <v>280</v>
      </c>
      <c r="K10" s="28">
        <f t="shared" si="5"/>
        <v>250</v>
      </c>
      <c r="L10" s="4" t="s">
        <v>15</v>
      </c>
    </row>
    <row r="11" spans="2:12" ht="18" customHeight="1" thickTop="1" x14ac:dyDescent="0.3">
      <c r="B11" s="1"/>
      <c r="D11" s="2"/>
      <c r="E11"/>
      <c r="F11" s="2"/>
      <c r="G11" s="3"/>
      <c r="K11" s="3"/>
    </row>
    <row r="12" spans="2:12" ht="18" x14ac:dyDescent="0.35">
      <c r="B12" s="33" t="s">
        <v>11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2:12" ht="15" thickBot="1" x14ac:dyDescent="0.35">
      <c r="B13" s="1"/>
      <c r="D13" s="2"/>
      <c r="E13"/>
      <c r="F13" s="2"/>
      <c r="G13" s="3"/>
      <c r="K13" s="3"/>
    </row>
    <row r="14" spans="2:12" ht="21.6" customHeight="1" thickTop="1" thickBot="1" x14ac:dyDescent="0.35">
      <c r="B14" s="17" t="s">
        <v>9</v>
      </c>
      <c r="C14" s="18" t="s">
        <v>0</v>
      </c>
      <c r="D14" s="19" t="s">
        <v>1</v>
      </c>
      <c r="E14" s="20" t="s">
        <v>8</v>
      </c>
      <c r="F14" s="19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2" t="s">
        <v>7</v>
      </c>
    </row>
    <row r="15" spans="2:12" ht="15" thickTop="1" x14ac:dyDescent="0.3">
      <c r="B15" s="29">
        <v>2</v>
      </c>
      <c r="C15" s="14">
        <v>30000</v>
      </c>
      <c r="D15" s="14">
        <f t="shared" ref="D15:D20" si="7">E15*$K$24</f>
        <v>21000</v>
      </c>
      <c r="E15" s="15">
        <f>B15+1</f>
        <v>3</v>
      </c>
      <c r="F15" s="23">
        <f t="shared" ref="F15:F20" si="8">C15+D15</f>
        <v>51000</v>
      </c>
      <c r="G15" s="16">
        <f t="shared" ref="G15:G20" si="9">ROUNDUP((F15/30)/B15,-1)</f>
        <v>850</v>
      </c>
      <c r="H15" s="16">
        <f t="shared" ref="H15:H20" si="10">ROUNDUP((F15/35)/B15,-1)</f>
        <v>730</v>
      </c>
      <c r="I15" s="16">
        <f t="shared" ref="I15:I20" si="11">ROUNDUP((F15/40)/B15,-1)</f>
        <v>640</v>
      </c>
      <c r="J15" s="16">
        <f t="shared" ref="J15:J20" si="12">ROUNDUP((F15/45)/B15,-1)</f>
        <v>570</v>
      </c>
      <c r="K15" s="26">
        <f t="shared" ref="K15:K20" si="13">ROUNDUP((F15/50)/B15,-1)</f>
        <v>510</v>
      </c>
      <c r="L15" s="4" t="s">
        <v>15</v>
      </c>
    </row>
    <row r="16" spans="2:12" x14ac:dyDescent="0.3">
      <c r="B16" s="30">
        <v>3</v>
      </c>
      <c r="C16" s="8">
        <v>35000</v>
      </c>
      <c r="D16" s="8">
        <f t="shared" si="7"/>
        <v>28000</v>
      </c>
      <c r="E16" s="9">
        <f t="shared" ref="E16:E20" si="14">B16+1</f>
        <v>4</v>
      </c>
      <c r="F16" s="24">
        <f t="shared" si="8"/>
        <v>63000</v>
      </c>
      <c r="G16" s="10">
        <f t="shared" si="9"/>
        <v>700</v>
      </c>
      <c r="H16" s="10">
        <f t="shared" si="10"/>
        <v>600</v>
      </c>
      <c r="I16" s="10">
        <f t="shared" si="11"/>
        <v>530</v>
      </c>
      <c r="J16" s="10">
        <f t="shared" si="12"/>
        <v>470</v>
      </c>
      <c r="K16" s="27">
        <f t="shared" si="13"/>
        <v>420</v>
      </c>
      <c r="L16" s="4" t="s">
        <v>15</v>
      </c>
    </row>
    <row r="17" spans="2:12" x14ac:dyDescent="0.3">
      <c r="B17" s="30">
        <v>4</v>
      </c>
      <c r="C17" s="8">
        <v>40000</v>
      </c>
      <c r="D17" s="8">
        <f t="shared" si="7"/>
        <v>35000</v>
      </c>
      <c r="E17" s="9">
        <f t="shared" si="14"/>
        <v>5</v>
      </c>
      <c r="F17" s="24">
        <f t="shared" si="8"/>
        <v>75000</v>
      </c>
      <c r="G17" s="10">
        <f t="shared" si="9"/>
        <v>630</v>
      </c>
      <c r="H17" s="10">
        <f t="shared" si="10"/>
        <v>540</v>
      </c>
      <c r="I17" s="10">
        <f t="shared" si="11"/>
        <v>470</v>
      </c>
      <c r="J17" s="10">
        <f t="shared" si="12"/>
        <v>420</v>
      </c>
      <c r="K17" s="27">
        <f t="shared" si="13"/>
        <v>380</v>
      </c>
      <c r="L17" s="4" t="s">
        <v>15</v>
      </c>
    </row>
    <row r="18" spans="2:12" x14ac:dyDescent="0.3">
      <c r="B18" s="30">
        <v>5</v>
      </c>
      <c r="C18" s="8">
        <v>45000</v>
      </c>
      <c r="D18" s="8">
        <f t="shared" si="7"/>
        <v>42000</v>
      </c>
      <c r="E18" s="9">
        <f t="shared" si="14"/>
        <v>6</v>
      </c>
      <c r="F18" s="24">
        <f t="shared" si="8"/>
        <v>87000</v>
      </c>
      <c r="G18" s="10">
        <f t="shared" si="9"/>
        <v>580</v>
      </c>
      <c r="H18" s="10">
        <f t="shared" si="10"/>
        <v>500</v>
      </c>
      <c r="I18" s="10">
        <f t="shared" si="11"/>
        <v>440</v>
      </c>
      <c r="J18" s="10">
        <f t="shared" si="12"/>
        <v>390</v>
      </c>
      <c r="K18" s="27">
        <f t="shared" si="13"/>
        <v>350</v>
      </c>
      <c r="L18" s="4" t="s">
        <v>15</v>
      </c>
    </row>
    <row r="19" spans="2:12" x14ac:dyDescent="0.3">
      <c r="B19" s="30">
        <v>6</v>
      </c>
      <c r="C19" s="8">
        <v>50000</v>
      </c>
      <c r="D19" s="8">
        <f t="shared" si="7"/>
        <v>49000</v>
      </c>
      <c r="E19" s="9">
        <f t="shared" si="14"/>
        <v>7</v>
      </c>
      <c r="F19" s="24">
        <f t="shared" si="8"/>
        <v>99000</v>
      </c>
      <c r="G19" s="10">
        <f t="shared" si="9"/>
        <v>550</v>
      </c>
      <c r="H19" s="10">
        <f t="shared" si="10"/>
        <v>480</v>
      </c>
      <c r="I19" s="10">
        <f t="shared" si="11"/>
        <v>420</v>
      </c>
      <c r="J19" s="10">
        <f t="shared" si="12"/>
        <v>370</v>
      </c>
      <c r="K19" s="27">
        <f t="shared" si="13"/>
        <v>330</v>
      </c>
      <c r="L19" s="4" t="s">
        <v>15</v>
      </c>
    </row>
    <row r="20" spans="2:12" ht="15" thickBot="1" x14ac:dyDescent="0.35">
      <c r="B20" s="31">
        <v>7</v>
      </c>
      <c r="C20" s="11">
        <v>55000</v>
      </c>
      <c r="D20" s="11">
        <f t="shared" si="7"/>
        <v>56000</v>
      </c>
      <c r="E20" s="12">
        <f t="shared" si="14"/>
        <v>8</v>
      </c>
      <c r="F20" s="25">
        <f t="shared" si="8"/>
        <v>111000</v>
      </c>
      <c r="G20" s="13">
        <f t="shared" si="9"/>
        <v>530</v>
      </c>
      <c r="H20" s="13">
        <f t="shared" si="10"/>
        <v>460</v>
      </c>
      <c r="I20" s="13">
        <f t="shared" si="11"/>
        <v>400</v>
      </c>
      <c r="J20" s="13">
        <f t="shared" si="12"/>
        <v>360</v>
      </c>
      <c r="K20" s="28">
        <f t="shared" si="13"/>
        <v>320</v>
      </c>
      <c r="L20" s="4" t="s">
        <v>15</v>
      </c>
    </row>
    <row r="21" spans="2:12" ht="15" thickTop="1" x14ac:dyDescent="0.3">
      <c r="B21" s="1"/>
      <c r="D21" s="2"/>
      <c r="E21"/>
      <c r="F21" s="2"/>
      <c r="G21" s="3"/>
      <c r="K21" s="3"/>
    </row>
    <row r="22" spans="2:12" x14ac:dyDescent="0.3">
      <c r="B22" s="1"/>
      <c r="D22" s="2"/>
      <c r="E22"/>
      <c r="F22" s="2"/>
      <c r="G22" s="3"/>
      <c r="K22" s="3"/>
    </row>
    <row r="23" spans="2:12" x14ac:dyDescent="0.3">
      <c r="B23" s="1"/>
      <c r="D23" s="2"/>
      <c r="E23"/>
      <c r="F23" s="2"/>
      <c r="G23" s="3"/>
      <c r="K23" s="3"/>
    </row>
    <row r="24" spans="2:12" x14ac:dyDescent="0.3">
      <c r="B24" s="32" t="s">
        <v>12</v>
      </c>
      <c r="C24" s="32"/>
      <c r="D24" s="32"/>
      <c r="E24" s="32"/>
      <c r="F24" s="32"/>
      <c r="G24" s="32"/>
      <c r="H24" s="32"/>
      <c r="I24" s="32"/>
      <c r="K24" s="7">
        <v>7000</v>
      </c>
    </row>
    <row r="25" spans="2:12" x14ac:dyDescent="0.3"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7">
        <v>4000</v>
      </c>
    </row>
    <row r="26" spans="2:12" x14ac:dyDescent="0.3">
      <c r="B26" s="32" t="s">
        <v>14</v>
      </c>
      <c r="C26" s="32"/>
      <c r="D26" s="32"/>
      <c r="E26" s="6"/>
      <c r="F26" s="6"/>
      <c r="G26" s="6"/>
      <c r="K26" s="3"/>
    </row>
  </sheetData>
  <mergeCells count="5">
    <mergeCell ref="B26:D26"/>
    <mergeCell ref="B2:L2"/>
    <mergeCell ref="B24:I24"/>
    <mergeCell ref="B25:J25"/>
    <mergeCell ref="B12:L12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2023-01-04T09:14:50Z</cp:lastPrinted>
  <dcterms:created xsi:type="dcterms:W3CDTF">2015-06-05T18:19:34Z</dcterms:created>
  <dcterms:modified xsi:type="dcterms:W3CDTF">2023-08-10T10:01:56Z</dcterms:modified>
</cp:coreProperties>
</file>